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rufsbildungszentrum.sharepoint.com/sites/Verwaltung/Freigegebene Dokumente/General/BBZ Website neu ab Dezember 2022/Dokumente Quick Links Downloads/"/>
    </mc:Choice>
  </mc:AlternateContent>
  <xr:revisionPtr revIDLastSave="53" documentId="8_{C2731908-F0BC-40E1-9AD3-B4C89110BA5B}" xr6:coauthVersionLast="47" xr6:coauthVersionMax="47" xr10:uidLastSave="{47BEDE75-D745-43C2-8E4E-A9F8D887FDBB}"/>
  <bookViews>
    <workbookView xWindow="-120" yWindow="-120" windowWidth="38640" windowHeight="15720" xr2:uid="{985646A1-FDAD-4C23-9A6C-C70570649E9F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" i="1" l="1"/>
  <c r="I41" i="1"/>
  <c r="E41" i="1"/>
  <c r="F41" i="1"/>
  <c r="G41" i="1"/>
  <c r="H41" i="1"/>
  <c r="J41" i="1"/>
  <c r="L43" i="1"/>
  <c r="N10" i="1"/>
  <c r="L33" i="1" l="1"/>
  <c r="N27" i="1"/>
  <c r="P6" i="1" s="1"/>
</calcChain>
</file>

<file path=xl/sharedStrings.xml><?xml version="1.0" encoding="utf-8"?>
<sst xmlns="http://schemas.openxmlformats.org/spreadsheetml/2006/main" count="53" uniqueCount="46">
  <si>
    <t>Notenrechner BiVo 2023 - Kauffrau/Kaufmann EFZ</t>
  </si>
  <si>
    <t>Qualifikations-
bereiche</t>
  </si>
  <si>
    <t>Handlungskompetenzbereiche</t>
  </si>
  <si>
    <t>Semester / Lehrjahre</t>
  </si>
  <si>
    <t>Positions-
note</t>
  </si>
  <si>
    <t>Bereichs-
note</t>
  </si>
  <si>
    <t>Gesamt-
note QV</t>
  </si>
  <si>
    <t>HKB A-E (ohne WPB, Optionen)</t>
  </si>
  <si>
    <t>Fallnote</t>
  </si>
  <si>
    <t>branchenspezifische Fallarbeit / zentral erstellte Prüfung / mündlich (schriftlich) / Gewichtung und Methoden je nach Branche</t>
  </si>
  <si>
    <t>5 Handlungssimulationen (1x davon Englisch) / Openbook möglich</t>
  </si>
  <si>
    <t>6 Kompetenznachweise</t>
  </si>
  <si>
    <t>1. Sem.</t>
  </si>
  <si>
    <t>4. Sem.</t>
  </si>
  <si>
    <t>2. Sem.</t>
  </si>
  <si>
    <t>5. Sem.</t>
  </si>
  <si>
    <t>3. Sem.</t>
  </si>
  <si>
    <t>6. Sem.</t>
  </si>
  <si>
    <t>HKB A</t>
  </si>
  <si>
    <t>HKB B</t>
  </si>
  <si>
    <t>HKB C</t>
  </si>
  <si>
    <t>HKB D</t>
  </si>
  <si>
    <t>HKB E</t>
  </si>
  <si>
    <t>Optionen</t>
  </si>
  <si>
    <t>Semesterzeugnisnoten</t>
  </si>
  <si>
    <t>2 Kompetenznachweise</t>
  </si>
  <si>
    <t>1. KN</t>
  </si>
  <si>
    <t>2. KN</t>
  </si>
  <si>
    <t>Wahlpflichtbereich (WPB 1 oder WPB2)</t>
  </si>
  <si>
    <t>75 Min. / Geleitete Fallarbeit / Openbook möglich / inkl. Deutsch</t>
  </si>
  <si>
    <t>15 Min. Präsentation VA, Konkretisierungs- und Verständnisfragen
15 Min. Aktive Anwendung (1 Erfolgskritische Situation, 1 Kleine Fallbeschreibung)</t>
  </si>
  <si>
    <t>75 Min. / Geleitete Fallarbeit / Openbook möglich</t>
  </si>
  <si>
    <t>15 Min. 1 kommunikative erfolgskritische Situation (FS)
15 Min.  1 kommunikative erfolgskritische Situation (LS)
inkl. Konkretisierungs- und Begründungsfragen</t>
  </si>
  <si>
    <t>Stand Oktober 23</t>
  </si>
  <si>
    <r>
      <t xml:space="preserve">HKB A (20% - 30 Min mündlich) </t>
    </r>
    <r>
      <rPr>
        <sz val="11"/>
        <color theme="1"/>
        <rFont val="Arial"/>
        <family val="2"/>
      </rPr>
      <t>-&gt;halbe oder ganze Note</t>
    </r>
  </si>
  <si>
    <r>
      <t xml:space="preserve">HKB B (20% - 75 Min schriftlich) </t>
    </r>
    <r>
      <rPr>
        <sz val="11"/>
        <color theme="1"/>
        <rFont val="Arial"/>
        <family val="2"/>
      </rPr>
      <t>-&gt;halbe oder ganze Note</t>
    </r>
  </si>
  <si>
    <r>
      <t xml:space="preserve">HKB C (20% - 75 Min schriftlich) </t>
    </r>
    <r>
      <rPr>
        <sz val="11"/>
        <color theme="1"/>
        <rFont val="Arial"/>
        <family val="2"/>
      </rPr>
      <t>-&gt;halbe oder ganze Note</t>
    </r>
  </si>
  <si>
    <r>
      <t xml:space="preserve">HKB D (20% - 30 Min mündlich) </t>
    </r>
    <r>
      <rPr>
        <sz val="11"/>
        <color theme="1"/>
        <rFont val="Arial"/>
        <family val="2"/>
      </rPr>
      <t>-&gt;halbe oder ganze Note</t>
    </r>
  </si>
  <si>
    <r>
      <t xml:space="preserve">HKB E (20% - 75 Min schriftlich) </t>
    </r>
    <r>
      <rPr>
        <sz val="11"/>
        <color theme="1"/>
        <rFont val="Arial"/>
        <family val="2"/>
      </rPr>
      <t>-&gt;halbe oder ganze Note</t>
    </r>
  </si>
  <si>
    <t>Vergleich auch kfmv BiVo 2023 Notenrechner EFZ</t>
  </si>
  <si>
    <r>
      <t xml:space="preserve">Unterricht Berufskenntnisse / ABU (50%) </t>
    </r>
    <r>
      <rPr>
        <sz val="11"/>
        <color theme="1"/>
        <rFont val="Arial"/>
        <family val="2"/>
      </rPr>
      <t>-&gt;halbe oder ganze Note</t>
    </r>
  </si>
  <si>
    <r>
      <t xml:space="preserve">Berufliche Praxis (25%) </t>
    </r>
    <r>
      <rPr>
        <sz val="11"/>
        <color theme="1"/>
        <rFont val="Arial"/>
        <family val="2"/>
      </rPr>
      <t>-&gt;halbe oder ganze Note</t>
    </r>
  </si>
  <si>
    <r>
      <t>Überbetriebliche Kurse (25%)</t>
    </r>
    <r>
      <rPr>
        <sz val="11"/>
        <color theme="1"/>
        <rFont val="Arial"/>
        <family val="2"/>
      </rPr>
      <t xml:space="preserve"> -&gt;halbe oder ganze Note</t>
    </r>
  </si>
  <si>
    <r>
      <t>Praktische Arbeit
 (30%, 50 Min)</t>
    </r>
    <r>
      <rPr>
        <sz val="8"/>
        <color theme="0"/>
        <rFont val="Arial"/>
        <family val="2"/>
      </rPr>
      <t xml:space="preserve"> halbe oder ganze Note</t>
    </r>
  </si>
  <si>
    <r>
      <t xml:space="preserve">Berufskenntnisse und Allgemeinbildung
(30%, 4.75 Std., zentral erstellte Prüfungen)
</t>
    </r>
    <r>
      <rPr>
        <sz val="8"/>
        <color theme="0"/>
        <rFont val="Arial"/>
        <family val="2"/>
      </rPr>
      <t>gerundet auf eine Dezimalstelle</t>
    </r>
  </si>
  <si>
    <r>
      <t xml:space="preserve">Erfahrungsnoten
(40%)
</t>
    </r>
    <r>
      <rPr>
        <sz val="8"/>
        <color theme="0"/>
        <rFont val="Arial"/>
        <family val="2"/>
      </rPr>
      <t>gerundet auf eine Dezimalstelle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</si>
</sst>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28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30"/>
      <color rgb="FFFB3102"/>
      <name val="Calibri"/>
      <family val="2"/>
      <scheme val="minor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2C3D6B"/>
        <bgColor indexed="64"/>
      </patternFill>
    </fill>
    <fill>
      <patternFill patternType="solid">
        <fgColor rgb="FFAEABC5"/>
        <bgColor indexed="64"/>
      </patternFill>
    </fill>
    <fill>
      <patternFill patternType="solid">
        <fgColor rgb="FFFE310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1EA014"/>
        <bgColor indexed="64"/>
      </patternFill>
    </fill>
    <fill>
      <patternFill patternType="solid">
        <fgColor rgb="FFA064C8"/>
        <bgColor indexed="64"/>
      </patternFill>
    </fill>
    <fill>
      <patternFill patternType="solid">
        <fgColor rgb="FFFAFA64"/>
        <bgColor indexed="64"/>
      </patternFill>
    </fill>
    <fill>
      <patternFill patternType="solid">
        <fgColor rgb="FFE61414"/>
        <bgColor indexed="64"/>
      </patternFill>
    </fill>
  </fills>
  <borders count="32">
    <border>
      <left/>
      <right/>
      <top/>
      <bottom/>
      <diagonal/>
    </border>
    <border>
      <left style="thin">
        <color rgb="FF2C3D6B"/>
      </left>
      <right style="thin">
        <color rgb="FF2C3D6B"/>
      </right>
      <top style="thin">
        <color rgb="FF2C3D6B"/>
      </top>
      <bottom style="thin">
        <color rgb="FF2C3D6B"/>
      </bottom>
      <diagonal/>
    </border>
    <border>
      <left style="thin">
        <color rgb="FF2C3D6B"/>
      </left>
      <right style="thin">
        <color rgb="FF2C3D6B"/>
      </right>
      <top style="thin">
        <color rgb="FF2C3D6B"/>
      </top>
      <bottom/>
      <diagonal/>
    </border>
    <border>
      <left style="thin">
        <color rgb="FF2C3D6B"/>
      </left>
      <right style="thin">
        <color rgb="FF2C3D6B"/>
      </right>
      <top/>
      <bottom/>
      <diagonal/>
    </border>
    <border>
      <left style="thin">
        <color rgb="FF2C3D6B"/>
      </left>
      <right style="thin">
        <color rgb="FF2C3D6B"/>
      </right>
      <top/>
      <bottom style="thin">
        <color rgb="FF2C3D6B"/>
      </bottom>
      <diagonal/>
    </border>
    <border>
      <left style="medium">
        <color rgb="FF2C3D6B"/>
      </left>
      <right/>
      <top style="medium">
        <color rgb="FF2C3D6B"/>
      </top>
      <bottom/>
      <diagonal/>
    </border>
    <border>
      <left/>
      <right/>
      <top style="medium">
        <color rgb="FF2C3D6B"/>
      </top>
      <bottom/>
      <diagonal/>
    </border>
    <border>
      <left style="thin">
        <color rgb="FF2C3D6B"/>
      </left>
      <right style="thin">
        <color rgb="FF2C3D6B"/>
      </right>
      <top style="medium">
        <color rgb="FF2C3D6B"/>
      </top>
      <bottom/>
      <diagonal/>
    </border>
    <border>
      <left style="thin">
        <color rgb="FF2C3D6B"/>
      </left>
      <right style="medium">
        <color rgb="FF2C3D6B"/>
      </right>
      <top style="medium">
        <color rgb="FF2C3D6B"/>
      </top>
      <bottom/>
      <diagonal/>
    </border>
    <border>
      <left style="medium">
        <color rgb="FF2C3D6B"/>
      </left>
      <right/>
      <top/>
      <bottom/>
      <diagonal/>
    </border>
    <border>
      <left style="thin">
        <color rgb="FF2C3D6B"/>
      </left>
      <right style="medium">
        <color rgb="FF2C3D6B"/>
      </right>
      <top/>
      <bottom style="thin">
        <color rgb="FF2C3D6B"/>
      </bottom>
      <diagonal/>
    </border>
    <border>
      <left/>
      <right style="medium">
        <color rgb="FF2C3D6B"/>
      </right>
      <top/>
      <bottom/>
      <diagonal/>
    </border>
    <border>
      <left style="thin">
        <color rgb="FF2C3D6B"/>
      </left>
      <right style="medium">
        <color rgb="FF2C3D6B"/>
      </right>
      <top style="thin">
        <color rgb="FF2C3D6B"/>
      </top>
      <bottom/>
      <diagonal/>
    </border>
    <border>
      <left style="medium">
        <color rgb="FF2C3D6B"/>
      </left>
      <right/>
      <top/>
      <bottom style="medium">
        <color rgb="FF2C3D6B"/>
      </bottom>
      <diagonal/>
    </border>
    <border>
      <left/>
      <right/>
      <top/>
      <bottom style="medium">
        <color rgb="FF2C3D6B"/>
      </bottom>
      <diagonal/>
    </border>
    <border>
      <left style="thin">
        <color rgb="FF2C3D6B"/>
      </left>
      <right style="thin">
        <color rgb="FF2C3D6B"/>
      </right>
      <top/>
      <bottom style="medium">
        <color rgb="FF2C3D6B"/>
      </bottom>
      <diagonal/>
    </border>
    <border>
      <left style="thin">
        <color rgb="FF2C3D6B"/>
      </left>
      <right style="medium">
        <color rgb="FF2C3D6B"/>
      </right>
      <top/>
      <bottom style="medium">
        <color rgb="FF2C3D6B"/>
      </bottom>
      <diagonal/>
    </border>
    <border>
      <left style="thin">
        <color rgb="FF2C3D6B"/>
      </left>
      <right style="medium">
        <color rgb="FF2C3D6B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2C3D6B"/>
      </left>
      <right style="thin">
        <color rgb="FF2C3D6B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2C3D6B"/>
      </left>
      <right style="thin">
        <color rgb="FF2C3D6B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2C3D6B"/>
      </right>
      <top style="thin">
        <color rgb="FF2C3D6B"/>
      </top>
      <bottom/>
      <diagonal/>
    </border>
    <border>
      <left/>
      <right/>
      <top style="thin">
        <color rgb="FF2C3D6B"/>
      </top>
      <bottom/>
      <diagonal/>
    </border>
    <border>
      <left/>
      <right style="medium">
        <color rgb="FF2C3D6B"/>
      </right>
      <top style="thin">
        <color rgb="FF2C3D6B"/>
      </top>
      <bottom style="thin">
        <color rgb="FF2C3D6B"/>
      </bottom>
      <diagonal/>
    </border>
    <border>
      <left/>
      <right/>
      <top style="thin">
        <color rgb="FF2C3D6B"/>
      </top>
      <bottom style="medium">
        <color rgb="FF2C3D6B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 textRotation="90" wrapText="1"/>
    </xf>
    <xf numFmtId="0" fontId="5" fillId="3" borderId="20" xfId="0" applyFont="1" applyFill="1" applyBorder="1"/>
    <xf numFmtId="0" fontId="1" fillId="0" borderId="19" xfId="0" applyFont="1" applyBorder="1"/>
    <xf numFmtId="0" fontId="6" fillId="0" borderId="19" xfId="0" applyFont="1" applyBorder="1" applyAlignment="1">
      <alignment horizontal="center" vertical="center" textRotation="45"/>
    </xf>
    <xf numFmtId="0" fontId="1" fillId="0" borderId="21" xfId="0" applyFont="1" applyBorder="1" applyAlignment="1">
      <alignment vertical="center"/>
    </xf>
    <xf numFmtId="0" fontId="4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45"/>
    </xf>
    <xf numFmtId="0" fontId="1" fillId="0" borderId="23" xfId="0" applyFont="1" applyBorder="1" applyAlignment="1">
      <alignment vertical="center"/>
    </xf>
    <xf numFmtId="0" fontId="4" fillId="0" borderId="25" xfId="0" applyFont="1" applyBorder="1" applyAlignment="1">
      <alignment horizontal="center" vertical="center" textRotation="90" wrapText="1"/>
    </xf>
    <xf numFmtId="0" fontId="1" fillId="0" borderId="25" xfId="0" applyFont="1" applyBorder="1"/>
    <xf numFmtId="0" fontId="6" fillId="0" borderId="25" xfId="0" applyFont="1" applyBorder="1" applyAlignment="1">
      <alignment horizontal="center" vertical="center" textRotation="45"/>
    </xf>
    <xf numFmtId="0" fontId="1" fillId="0" borderId="27" xfId="0" applyFont="1" applyBorder="1"/>
    <xf numFmtId="0" fontId="4" fillId="0" borderId="6" xfId="0" applyFont="1" applyBorder="1" applyAlignment="1">
      <alignment horizontal="center" vertical="center" textRotation="90" wrapText="1"/>
    </xf>
    <xf numFmtId="0" fontId="5" fillId="3" borderId="7" xfId="0" applyFont="1" applyFill="1" applyBorder="1"/>
    <xf numFmtId="0" fontId="1" fillId="0" borderId="6" xfId="0" applyFont="1" applyBorder="1"/>
    <xf numFmtId="0" fontId="6" fillId="0" borderId="6" xfId="0" applyFont="1" applyBorder="1" applyAlignment="1">
      <alignment horizontal="center" vertical="center" textRotation="45"/>
    </xf>
    <xf numFmtId="0" fontId="4" fillId="0" borderId="0" xfId="0" applyFont="1" applyAlignment="1">
      <alignment horizontal="center" vertical="center" textRotation="90"/>
    </xf>
    <xf numFmtId="0" fontId="1" fillId="0" borderId="11" xfId="0" applyFont="1" applyBorder="1"/>
    <xf numFmtId="0" fontId="5" fillId="3" borderId="2" xfId="0" applyFont="1" applyFill="1" applyBorder="1"/>
    <xf numFmtId="0" fontId="5" fillId="0" borderId="29" xfId="0" applyFont="1" applyBorder="1"/>
    <xf numFmtId="0" fontId="1" fillId="0" borderId="28" xfId="0" applyFont="1" applyBorder="1" applyAlignment="1">
      <alignment vertical="center"/>
    </xf>
    <xf numFmtId="0" fontId="5" fillId="0" borderId="0" xfId="0" applyFont="1"/>
    <xf numFmtId="0" fontId="1" fillId="0" borderId="30" xfId="0" applyFont="1" applyBorder="1" applyAlignment="1">
      <alignment vertical="center"/>
    </xf>
    <xf numFmtId="0" fontId="4" fillId="0" borderId="14" xfId="0" applyFont="1" applyBorder="1" applyAlignment="1">
      <alignment horizontal="center" vertical="center" textRotation="90"/>
    </xf>
    <xf numFmtId="0" fontId="1" fillId="0" borderId="14" xfId="0" applyFont="1" applyBorder="1"/>
    <xf numFmtId="0" fontId="6" fillId="0" borderId="14" xfId="0" applyFont="1" applyBorder="1" applyAlignment="1">
      <alignment horizontal="center" vertical="center" textRotation="45"/>
    </xf>
    <xf numFmtId="0" fontId="4" fillId="2" borderId="0" xfId="0" applyFont="1" applyFill="1"/>
    <xf numFmtId="0" fontId="4" fillId="2" borderId="1" xfId="0" applyFont="1" applyFill="1" applyBorder="1"/>
    <xf numFmtId="0" fontId="4" fillId="0" borderId="29" xfId="0" applyFont="1" applyBorder="1"/>
    <xf numFmtId="0" fontId="1" fillId="0" borderId="29" xfId="0" applyFont="1" applyBorder="1"/>
    <xf numFmtId="0" fontId="5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164" fontId="8" fillId="3" borderId="1" xfId="0" applyNumberFormat="1" applyFont="1" applyFill="1" applyBorder="1" applyAlignment="1">
      <alignment horizontal="center" vertical="center"/>
    </xf>
    <xf numFmtId="0" fontId="1" fillId="3" borderId="3" xfId="0" applyFont="1" applyFill="1" applyBorder="1"/>
    <xf numFmtId="0" fontId="5" fillId="3" borderId="1" xfId="0" applyFont="1" applyFill="1" applyBorder="1"/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31" xfId="0" applyFont="1" applyBorder="1"/>
    <xf numFmtId="0" fontId="1" fillId="0" borderId="31" xfId="0" applyFont="1" applyBorder="1"/>
    <xf numFmtId="0" fontId="9" fillId="0" borderId="0" xfId="0" applyFont="1"/>
    <xf numFmtId="0" fontId="5" fillId="5" borderId="7" xfId="0" applyFont="1" applyFill="1" applyBorder="1"/>
    <xf numFmtId="0" fontId="1" fillId="5" borderId="4" xfId="0" applyFont="1" applyFill="1" applyBorder="1" applyAlignment="1">
      <alignment vertical="center" wrapText="1"/>
    </xf>
    <xf numFmtId="0" fontId="5" fillId="6" borderId="2" xfId="0" applyFont="1" applyFill="1" applyBorder="1"/>
    <xf numFmtId="0" fontId="1" fillId="6" borderId="4" xfId="0" applyFont="1" applyFill="1" applyBorder="1" applyAlignment="1">
      <alignment wrapText="1"/>
    </xf>
    <xf numFmtId="0" fontId="5" fillId="7" borderId="2" xfId="0" applyFont="1" applyFill="1" applyBorder="1"/>
    <xf numFmtId="0" fontId="1" fillId="7" borderId="15" xfId="0" applyFont="1" applyFill="1" applyBorder="1" applyAlignment="1">
      <alignment wrapText="1"/>
    </xf>
    <xf numFmtId="0" fontId="5" fillId="8" borderId="2" xfId="0" applyFont="1" applyFill="1" applyBorder="1"/>
    <xf numFmtId="0" fontId="5" fillId="9" borderId="2" xfId="0" applyFont="1" applyFill="1" applyBorder="1"/>
    <xf numFmtId="164" fontId="1" fillId="3" borderId="1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1" fillId="0" borderId="0" xfId="0" applyFont="1"/>
    <xf numFmtId="164" fontId="12" fillId="3" borderId="1" xfId="0" applyNumberFormat="1" applyFont="1" applyFill="1" applyBorder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10" fillId="0" borderId="19" xfId="0" applyFont="1" applyBorder="1" applyAlignment="1">
      <alignment horizontal="right" vertical="center" textRotation="180"/>
    </xf>
    <xf numFmtId="0" fontId="10" fillId="0" borderId="0" xfId="0" applyFont="1" applyAlignment="1">
      <alignment horizontal="right" vertical="center" textRotation="180"/>
    </xf>
    <xf numFmtId="0" fontId="10" fillId="0" borderId="25" xfId="0" applyFont="1" applyBorder="1" applyAlignment="1">
      <alignment horizontal="right" vertical="center" textRotation="180"/>
    </xf>
    <xf numFmtId="164" fontId="1" fillId="3" borderId="8" xfId="0" applyNumberFormat="1" applyFont="1" applyFill="1" applyBorder="1" applyAlignment="1">
      <alignment horizontal="center" vertical="center"/>
    </xf>
    <xf numFmtId="164" fontId="1" fillId="3" borderId="17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13" xfId="0" applyFont="1" applyFill="1" applyBorder="1" applyAlignment="1">
      <alignment horizontal="center" vertical="center" textRotation="90"/>
    </xf>
    <xf numFmtId="0" fontId="4" fillId="2" borderId="18" xfId="0" applyFont="1" applyFill="1" applyBorder="1" applyAlignment="1">
      <alignment horizontal="center" vertical="center" textRotation="90" wrapText="1"/>
    </xf>
    <xf numFmtId="0" fontId="4" fillId="2" borderId="22" xfId="0" applyFont="1" applyFill="1" applyBorder="1" applyAlignment="1">
      <alignment horizontal="center" vertical="center" textRotation="90" wrapText="1"/>
    </xf>
    <xf numFmtId="0" fontId="4" fillId="2" borderId="24" xfId="0" applyFont="1" applyFill="1" applyBorder="1" applyAlignment="1">
      <alignment horizontal="center" vertical="center" textRotation="90" wrapText="1"/>
    </xf>
    <xf numFmtId="0" fontId="1" fillId="8" borderId="3" xfId="0" applyFont="1" applyFill="1" applyBorder="1" applyAlignment="1">
      <alignment horizontal="left" wrapText="1"/>
    </xf>
    <xf numFmtId="0" fontId="1" fillId="8" borderId="4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right" vertical="center" textRotation="180"/>
    </xf>
    <xf numFmtId="0" fontId="10" fillId="0" borderId="14" xfId="0" applyFont="1" applyBorder="1" applyAlignment="1">
      <alignment horizontal="right" vertical="center" textRotation="180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left" wrapText="1"/>
    </xf>
    <xf numFmtId="0" fontId="1" fillId="9" borderId="4" xfId="0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AE6BE"/>
      <color rgb="FFFAB400"/>
      <color rgb="FFFA5000"/>
      <color rgb="FFFE3102"/>
      <color rgb="FF0A5AB4"/>
      <color rgb="FFE61414"/>
      <color rgb="FFFAFA64"/>
      <color rgb="FFA064C8"/>
      <color rgb="FF1EA014"/>
      <color rgb="FF84B4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2156</xdr:colOff>
      <xdr:row>5</xdr:row>
      <xdr:rowOff>14798</xdr:rowOff>
    </xdr:from>
    <xdr:to>
      <xdr:col>24</xdr:col>
      <xdr:colOff>0</xdr:colOff>
      <xdr:row>26</xdr:row>
      <xdr:rowOff>13607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C8A7A5D1-5508-46B5-A2A9-21FDF7986923}"/>
            </a:ext>
            <a:ext uri="{147F2762-F138-4A5C-976F-8EAC2B608ADB}">
              <a16:predDERef xmlns:a16="http://schemas.microsoft.com/office/drawing/2014/main" pred="{713DE2A7-783B-03A5-3CE4-9050BF63BFBD}"/>
            </a:ext>
          </a:extLst>
        </xdr:cNvPr>
        <xdr:cNvSpPr txBox="1"/>
      </xdr:nvSpPr>
      <xdr:spPr>
        <a:xfrm>
          <a:off x="12615977" y="1361905"/>
          <a:ext cx="5331844" cy="4842952"/>
        </a:xfrm>
        <a:prstGeom prst="rect">
          <a:avLst/>
        </a:prstGeom>
        <a:solidFill>
          <a:srgbClr val="84B4F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Bestehensnorm </a:t>
          </a:r>
          <a:b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Eidgenössisches Fähigkeitszeugnis</a:t>
          </a:r>
        </a:p>
        <a:p>
          <a:endParaRPr lang="de-CH" sz="1400">
            <a:solidFill>
              <a:schemeClr val="bg1"/>
            </a:solidFill>
          </a:endParaRPr>
        </a:p>
        <a:p>
          <a:r>
            <a:rPr lang="de-CH" sz="14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Das Qualifikationsverfahren gilt als bestanden, wenn</a:t>
          </a:r>
        </a:p>
        <a:p>
          <a:r>
            <a:rPr lang="de-CH" sz="14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- die Gesamtnote QV mindestens 4.0 beträgt</a:t>
          </a:r>
        </a:p>
        <a:p>
          <a:r>
            <a:rPr lang="de-CH" sz="14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- die Bereichsnote "Praktische</a:t>
          </a:r>
          <a:r>
            <a:rPr lang="de-CH" sz="14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Arbeit" mindestens 4.0 beträgt</a:t>
          </a:r>
        </a:p>
        <a:p>
          <a:r>
            <a:rPr lang="de-CH" sz="14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- die Bereichsnote "Berufskenntnisse und Allgemeinbildung" mindestens 4.0 beträgt</a:t>
          </a:r>
          <a:endParaRPr lang="de-CH" sz="14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4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4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Keine Gewähr für die Richtigkeit dieser Angaben. </a:t>
          </a:r>
          <a:br>
            <a:rPr lang="de-CH" sz="14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4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Wird nicht als Grundlage für</a:t>
          </a:r>
          <a:r>
            <a:rPr lang="de-CH" sz="14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Rekurse anerkannt.</a:t>
          </a:r>
        </a:p>
        <a:p>
          <a:endParaRPr lang="de-CH" sz="14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4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Das QV kann höchstens zwei Mal wiederholt werden. Es müssen nur die nicht-bestandenen Qualifikationsbereiche wiederholt werden.</a:t>
          </a:r>
        </a:p>
        <a:p>
          <a:endParaRPr lang="de-CH" sz="14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4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August 2022</a:t>
          </a:r>
        </a:p>
        <a:p>
          <a:endParaRPr lang="de-CH" sz="14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400" b="1" i="1" baseline="0">
              <a:solidFill>
                <a:schemeClr val="bg1"/>
              </a:solidFill>
            </a:rPr>
            <a:t>Quelle:</a:t>
          </a:r>
        </a:p>
        <a:p>
          <a:r>
            <a:rPr lang="de-CH" sz="1400" baseline="0">
              <a:solidFill>
                <a:schemeClr val="bg1"/>
              </a:solidFill>
            </a:rPr>
            <a:t>Ausführungsbestimmungen zum Qualifikationsverfahren mit Abschlussprüfung für Kauffrau EFZ / Kaufmann EFZ, SKKAB Schweiz, Juli 2022.</a:t>
          </a:r>
          <a:endParaRPr lang="de-CH" sz="1400">
            <a:solidFill>
              <a:schemeClr val="bg1"/>
            </a:solidFill>
          </a:endParaRP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23</xdr:col>
      <xdr:colOff>757638</xdr:colOff>
      <xdr:row>4</xdr:row>
      <xdr:rowOff>77373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5BBC7C7-5BFD-41A0-B4A7-0D7A963E8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6092" y="0"/>
          <a:ext cx="5307444" cy="12333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27</xdr:col>
      <xdr:colOff>0</xdr:colOff>
      <xdr:row>42</xdr:row>
      <xdr:rowOff>0</xdr:rowOff>
    </xdr:from>
    <xdr:to>
      <xdr:col>27</xdr:col>
      <xdr:colOff>304800</xdr:colOff>
      <xdr:row>43</xdr:row>
      <xdr:rowOff>114300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6669A574-8154-380E-F49E-0AB15DD081A8}"/>
            </a:ext>
          </a:extLst>
        </xdr:cNvPr>
        <xdr:cNvSpPr>
          <a:spLocks noChangeAspect="1" noChangeArrowheads="1"/>
        </xdr:cNvSpPr>
      </xdr:nvSpPr>
      <xdr:spPr bwMode="auto">
        <a:xfrm>
          <a:off x="20231100" y="945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35</xdr:row>
      <xdr:rowOff>0</xdr:rowOff>
    </xdr:from>
    <xdr:to>
      <xdr:col>20</xdr:col>
      <xdr:colOff>304800</xdr:colOff>
      <xdr:row>36</xdr:row>
      <xdr:rowOff>114300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BF625D69-DADF-1415-45CC-F4A6D4A8BD2E}"/>
            </a:ext>
          </a:extLst>
        </xdr:cNvPr>
        <xdr:cNvSpPr>
          <a:spLocks noChangeAspect="1" noChangeArrowheads="1"/>
        </xdr:cNvSpPr>
      </xdr:nvSpPr>
      <xdr:spPr bwMode="auto">
        <a:xfrm>
          <a:off x="1489710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35</xdr:row>
      <xdr:rowOff>0</xdr:rowOff>
    </xdr:from>
    <xdr:to>
      <xdr:col>21</xdr:col>
      <xdr:colOff>304800</xdr:colOff>
      <xdr:row>36</xdr:row>
      <xdr:rowOff>114300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E71517BF-4D0B-BB1F-A991-E75074DE1365}"/>
            </a:ext>
          </a:extLst>
        </xdr:cNvPr>
        <xdr:cNvSpPr>
          <a:spLocks noChangeAspect="1" noChangeArrowheads="1"/>
        </xdr:cNvSpPr>
      </xdr:nvSpPr>
      <xdr:spPr bwMode="auto">
        <a:xfrm>
          <a:off x="1565910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26</xdr:col>
      <xdr:colOff>0</xdr:colOff>
      <xdr:row>6</xdr:row>
      <xdr:rowOff>0</xdr:rowOff>
    </xdr:from>
    <xdr:to>
      <xdr:col>26</xdr:col>
      <xdr:colOff>304800</xdr:colOff>
      <xdr:row>6</xdr:row>
      <xdr:rowOff>304800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D4751D6C-B6CA-0869-8BCD-3C80F4CA213F}"/>
            </a:ext>
          </a:extLst>
        </xdr:cNvPr>
        <xdr:cNvSpPr>
          <a:spLocks noChangeAspect="1" noChangeArrowheads="1"/>
        </xdr:cNvSpPr>
      </xdr:nvSpPr>
      <xdr:spPr bwMode="auto">
        <a:xfrm>
          <a:off x="19469100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27</xdr:col>
      <xdr:colOff>0</xdr:colOff>
      <xdr:row>6</xdr:row>
      <xdr:rowOff>0</xdr:rowOff>
    </xdr:from>
    <xdr:ext cx="304800" cy="304800"/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E0CA8285-64AE-45AD-93C7-5BB62283DF88}"/>
            </a:ext>
          </a:extLst>
        </xdr:cNvPr>
        <xdr:cNvSpPr>
          <a:spLocks noChangeAspect="1" noChangeArrowheads="1"/>
        </xdr:cNvSpPr>
      </xdr:nvSpPr>
      <xdr:spPr bwMode="auto">
        <a:xfrm>
          <a:off x="19500273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0</xdr:colOff>
      <xdr:row>6</xdr:row>
      <xdr:rowOff>0</xdr:rowOff>
    </xdr:from>
    <xdr:ext cx="304800" cy="304800"/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84C8E8DA-2CCD-40B9-8538-40E48D440239}"/>
            </a:ext>
          </a:extLst>
        </xdr:cNvPr>
        <xdr:cNvSpPr>
          <a:spLocks noChangeAspect="1" noChangeArrowheads="1"/>
        </xdr:cNvSpPr>
      </xdr:nvSpPr>
      <xdr:spPr bwMode="auto">
        <a:xfrm>
          <a:off x="19500273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29</xdr:col>
      <xdr:colOff>0</xdr:colOff>
      <xdr:row>13</xdr:row>
      <xdr:rowOff>0</xdr:rowOff>
    </xdr:from>
    <xdr:to>
      <xdr:col>29</xdr:col>
      <xdr:colOff>304800</xdr:colOff>
      <xdr:row>13</xdr:row>
      <xdr:rowOff>304800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B74A79C4-A6B3-4B76-C5B5-5740C5D38E40}"/>
            </a:ext>
          </a:extLst>
        </xdr:cNvPr>
        <xdr:cNvSpPr>
          <a:spLocks noChangeAspect="1" noChangeArrowheads="1"/>
        </xdr:cNvSpPr>
      </xdr:nvSpPr>
      <xdr:spPr bwMode="auto">
        <a:xfrm>
          <a:off x="21755100" y="389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26</xdr:col>
      <xdr:colOff>0</xdr:colOff>
      <xdr:row>14</xdr:row>
      <xdr:rowOff>0</xdr:rowOff>
    </xdr:from>
    <xdr:to>
      <xdr:col>26</xdr:col>
      <xdr:colOff>304800</xdr:colOff>
      <xdr:row>15</xdr:row>
      <xdr:rowOff>180975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8F2E0C1D-08EB-18A4-34A8-4A6448E1DF4B}"/>
            </a:ext>
          </a:extLst>
        </xdr:cNvPr>
        <xdr:cNvSpPr>
          <a:spLocks noChangeAspect="1" noChangeArrowheads="1"/>
        </xdr:cNvSpPr>
      </xdr:nvSpPr>
      <xdr:spPr bwMode="auto">
        <a:xfrm>
          <a:off x="19469100" y="421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398317</xdr:colOff>
      <xdr:row>24</xdr:row>
      <xdr:rowOff>0</xdr:rowOff>
    </xdr:from>
    <xdr:to>
      <xdr:col>23</xdr:col>
      <xdr:colOff>352610</xdr:colOff>
      <xdr:row>32</xdr:row>
      <xdr:rowOff>23566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5A4FDE49-23BA-3B57-8CD2-05ECD8620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8590" y="6113318"/>
          <a:ext cx="1478293" cy="1478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18C4-C914-4FC7-8391-28EF02D3EC0B}">
  <sheetPr>
    <pageSetUpPr fitToPage="1"/>
  </sheetPr>
  <dimension ref="A1:AO97"/>
  <sheetViews>
    <sheetView tabSelected="1" zoomScale="70" zoomScaleNormal="70" workbookViewId="0">
      <selection activeCell="P6" sqref="P6:P36"/>
    </sheetView>
  </sheetViews>
  <sheetFormatPr baseColWidth="10" defaultColWidth="11.42578125" defaultRowHeight="15" x14ac:dyDescent="0.25"/>
  <cols>
    <col min="1" max="1" width="14.5703125" customWidth="1"/>
    <col min="2" max="2" width="1.42578125" customWidth="1"/>
    <col min="3" max="3" width="77" customWidth="1"/>
    <col min="4" max="4" width="1" customWidth="1"/>
    <col min="5" max="10" width="8.7109375" customWidth="1"/>
    <col min="11" max="11" width="2.7109375" customWidth="1"/>
    <col min="12" max="12" width="12.7109375" customWidth="1"/>
    <col min="13" max="13" width="1" customWidth="1"/>
    <col min="15" max="15" width="0.85546875" customWidth="1"/>
    <col min="17" max="17" width="2.7109375" customWidth="1"/>
  </cols>
  <sheetData>
    <row r="1" spans="1:41" ht="39" x14ac:dyDescent="0.6">
      <c r="A1" s="4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x14ac:dyDescent="0.25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x14ac:dyDescent="0.25">
      <c r="A3" s="85" t="s">
        <v>1</v>
      </c>
      <c r="B3" s="2"/>
      <c r="C3" s="87" t="s">
        <v>2</v>
      </c>
      <c r="D3" s="1"/>
      <c r="E3" s="69" t="s">
        <v>3</v>
      </c>
      <c r="F3" s="69"/>
      <c r="G3" s="69"/>
      <c r="H3" s="69"/>
      <c r="I3" s="69"/>
      <c r="J3" s="69"/>
      <c r="K3" s="1"/>
      <c r="L3" s="68" t="s">
        <v>4</v>
      </c>
      <c r="M3" s="1"/>
      <c r="N3" s="68" t="s">
        <v>5</v>
      </c>
      <c r="O3" s="1"/>
      <c r="P3" s="59" t="s">
        <v>6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21" customHeight="1" x14ac:dyDescent="0.25">
      <c r="A4" s="86"/>
      <c r="B4" s="4"/>
      <c r="C4" s="87"/>
      <c r="D4" s="1"/>
      <c r="E4" s="69"/>
      <c r="F4" s="69"/>
      <c r="G4" s="69"/>
      <c r="H4" s="69"/>
      <c r="I4" s="69"/>
      <c r="J4" s="69"/>
      <c r="K4" s="1"/>
      <c r="L4" s="69"/>
      <c r="M4" s="1"/>
      <c r="N4" s="69"/>
      <c r="O4" s="1"/>
      <c r="P4" s="5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4.85" customHeight="1" x14ac:dyDescent="0.25">
      <c r="A6" s="78" t="s">
        <v>43</v>
      </c>
      <c r="B6" s="5"/>
      <c r="C6" s="6" t="s">
        <v>7</v>
      </c>
      <c r="D6" s="7"/>
      <c r="E6" s="60" t="s">
        <v>8</v>
      </c>
      <c r="F6" s="60"/>
      <c r="G6" s="60"/>
      <c r="H6" s="60"/>
      <c r="I6" s="8"/>
      <c r="J6" s="8"/>
      <c r="K6" s="7"/>
      <c r="L6" s="9"/>
      <c r="M6" s="1"/>
      <c r="N6" s="70"/>
      <c r="O6" s="1"/>
      <c r="P6" s="58" t="str">
        <f>IF(N6="","",ROUND(30%*N6+30%*N10+40%*N27,1))</f>
        <v/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55.5" customHeight="1" x14ac:dyDescent="0.25">
      <c r="A7" s="79"/>
      <c r="B7" s="10"/>
      <c r="C7" s="88" t="s">
        <v>9</v>
      </c>
      <c r="D7" s="1"/>
      <c r="E7" s="61"/>
      <c r="F7" s="61"/>
      <c r="G7" s="61"/>
      <c r="H7" s="61"/>
      <c r="I7" s="11"/>
      <c r="J7" s="11"/>
      <c r="K7" s="1"/>
      <c r="L7" s="12"/>
      <c r="M7" s="1"/>
      <c r="N7" s="70"/>
      <c r="O7" s="1"/>
      <c r="P7" s="58"/>
      <c r="Q7" s="1"/>
      <c r="R7" s="1"/>
      <c r="S7" s="1"/>
      <c r="T7" s="1"/>
      <c r="U7" s="1"/>
      <c r="V7" s="1"/>
      <c r="W7" s="1"/>
      <c r="X7" s="1"/>
      <c r="Y7" s="1"/>
      <c r="Z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36.75" customHeight="1" thickBot="1" x14ac:dyDescent="0.3">
      <c r="A8" s="80"/>
      <c r="B8" s="13"/>
      <c r="C8" s="89"/>
      <c r="D8" s="14"/>
      <c r="E8" s="62"/>
      <c r="F8" s="62"/>
      <c r="G8" s="62"/>
      <c r="H8" s="62"/>
      <c r="I8" s="15"/>
      <c r="J8" s="15"/>
      <c r="K8" s="14"/>
      <c r="L8" s="16"/>
      <c r="M8" s="1"/>
      <c r="N8" s="70"/>
      <c r="O8" s="1"/>
      <c r="P8" s="58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3.5" customHeight="1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58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x14ac:dyDescent="0.25">
      <c r="A10" s="75" t="s">
        <v>44</v>
      </c>
      <c r="B10" s="17"/>
      <c r="C10" s="46" t="s">
        <v>34</v>
      </c>
      <c r="D10" s="19"/>
      <c r="E10" s="83" t="s">
        <v>8</v>
      </c>
      <c r="F10" s="83"/>
      <c r="G10" s="83"/>
      <c r="H10" s="83"/>
      <c r="I10" s="20"/>
      <c r="J10" s="20"/>
      <c r="K10" s="19"/>
      <c r="L10" s="63"/>
      <c r="M10" s="1"/>
      <c r="N10" s="70" t="str">
        <f>IF(L10="","",ROUND(20%*L10+20%*L13+20%*L16+20%*L20+20%*L24,1))</f>
        <v/>
      </c>
      <c r="O10" s="1"/>
      <c r="P10" s="58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42.75" x14ac:dyDescent="0.25">
      <c r="A11" s="76"/>
      <c r="B11" s="21"/>
      <c r="C11" s="47" t="s">
        <v>30</v>
      </c>
      <c r="D11" s="1"/>
      <c r="E11" s="61"/>
      <c r="F11" s="61"/>
      <c r="G11" s="61"/>
      <c r="H11" s="61"/>
      <c r="I11" s="11"/>
      <c r="J11" s="11"/>
      <c r="K11" s="1"/>
      <c r="L11" s="65"/>
      <c r="M11" s="1"/>
      <c r="N11" s="70"/>
      <c r="O11" s="1"/>
      <c r="P11" s="58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8.25" customHeight="1" x14ac:dyDescent="0.25">
      <c r="A12" s="76"/>
      <c r="B12" s="21"/>
      <c r="C12" s="1"/>
      <c r="D12" s="1"/>
      <c r="E12" s="61"/>
      <c r="F12" s="61"/>
      <c r="G12" s="61"/>
      <c r="H12" s="61"/>
      <c r="I12" s="11"/>
      <c r="J12" s="11"/>
      <c r="K12" s="1"/>
      <c r="L12" s="22"/>
      <c r="M12" s="1"/>
      <c r="N12" s="70"/>
      <c r="O12" s="1"/>
      <c r="P12" s="5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x14ac:dyDescent="0.25">
      <c r="A13" s="76"/>
      <c r="B13" s="21"/>
      <c r="C13" s="48" t="s">
        <v>35</v>
      </c>
      <c r="D13" s="1"/>
      <c r="E13" s="61"/>
      <c r="F13" s="61"/>
      <c r="G13" s="61"/>
      <c r="H13" s="61"/>
      <c r="I13" s="11"/>
      <c r="J13" s="11"/>
      <c r="K13" s="1"/>
      <c r="L13" s="66"/>
      <c r="M13" s="1"/>
      <c r="N13" s="70"/>
      <c r="O13" s="1"/>
      <c r="P13" s="58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24.75" customHeight="1" x14ac:dyDescent="0.25">
      <c r="A14" s="76"/>
      <c r="B14" s="21"/>
      <c r="C14" s="49" t="s">
        <v>29</v>
      </c>
      <c r="D14" s="1"/>
      <c r="E14" s="61"/>
      <c r="F14" s="61"/>
      <c r="G14" s="61"/>
      <c r="H14" s="61"/>
      <c r="I14" s="11"/>
      <c r="J14" s="11"/>
      <c r="K14" s="1"/>
      <c r="L14" s="65"/>
      <c r="M14" s="1"/>
      <c r="N14" s="70"/>
      <c r="O14" s="1"/>
      <c r="P14" s="58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9.75" customHeight="1" x14ac:dyDescent="0.25">
      <c r="A15" s="76"/>
      <c r="B15" s="21"/>
      <c r="C15" s="1"/>
      <c r="D15" s="1"/>
      <c r="E15" s="61"/>
      <c r="F15" s="61"/>
      <c r="G15" s="61"/>
      <c r="H15" s="61"/>
      <c r="I15" s="11"/>
      <c r="J15" s="11"/>
      <c r="K15" s="1"/>
      <c r="L15" s="22"/>
      <c r="M15" s="1"/>
      <c r="N15" s="70"/>
      <c r="O15" s="1"/>
      <c r="P15" s="58"/>
      <c r="Q15" s="1"/>
      <c r="R15" s="1"/>
      <c r="S15" s="1"/>
      <c r="T15" s="1"/>
      <c r="U15" s="1"/>
      <c r="V15" s="1"/>
      <c r="W15" s="1"/>
      <c r="X15" s="1"/>
      <c r="Y15" s="1"/>
      <c r="Z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x14ac:dyDescent="0.25">
      <c r="A16" s="76"/>
      <c r="B16" s="21"/>
      <c r="C16" s="53" t="s">
        <v>36</v>
      </c>
      <c r="D16" s="1"/>
      <c r="E16" s="61"/>
      <c r="F16" s="61"/>
      <c r="G16" s="61"/>
      <c r="H16" s="61"/>
      <c r="I16" s="11"/>
      <c r="J16" s="11"/>
      <c r="K16" s="1"/>
      <c r="L16" s="66"/>
      <c r="M16" s="1"/>
      <c r="N16" s="70"/>
      <c r="O16" s="1"/>
      <c r="P16" s="58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x14ac:dyDescent="0.25">
      <c r="A17" s="76"/>
      <c r="B17" s="21"/>
      <c r="C17" s="90" t="s">
        <v>10</v>
      </c>
      <c r="D17" s="1"/>
      <c r="E17" s="61"/>
      <c r="F17" s="61"/>
      <c r="G17" s="61"/>
      <c r="H17" s="61"/>
      <c r="I17" s="11"/>
      <c r="J17" s="11"/>
      <c r="K17" s="1"/>
      <c r="L17" s="64"/>
      <c r="M17" s="1"/>
      <c r="N17" s="70"/>
      <c r="O17" s="1"/>
      <c r="P17" s="58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x14ac:dyDescent="0.25">
      <c r="A18" s="76"/>
      <c r="B18" s="21"/>
      <c r="C18" s="91"/>
      <c r="D18" s="1"/>
      <c r="E18" s="61"/>
      <c r="F18" s="61"/>
      <c r="G18" s="61"/>
      <c r="H18" s="61"/>
      <c r="I18" s="11"/>
      <c r="J18" s="11"/>
      <c r="K18" s="1"/>
      <c r="L18" s="65"/>
      <c r="M18" s="1"/>
      <c r="N18" s="70"/>
      <c r="O18" s="1"/>
      <c r="P18" s="58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8.25" customHeight="1" x14ac:dyDescent="0.25">
      <c r="A19" s="76"/>
      <c r="B19" s="21"/>
      <c r="C19" s="24"/>
      <c r="D19" s="1"/>
      <c r="E19" s="61"/>
      <c r="F19" s="61"/>
      <c r="G19" s="61"/>
      <c r="H19" s="61"/>
      <c r="I19" s="11"/>
      <c r="J19" s="11"/>
      <c r="K19" s="1"/>
      <c r="L19" s="25"/>
      <c r="M19" s="1"/>
      <c r="N19" s="70"/>
      <c r="O19" s="1"/>
      <c r="P19" s="58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x14ac:dyDescent="0.25">
      <c r="A20" s="76"/>
      <c r="B20" s="21"/>
      <c r="C20" s="52" t="s">
        <v>37</v>
      </c>
      <c r="D20" s="1"/>
      <c r="E20" s="61"/>
      <c r="F20" s="61"/>
      <c r="G20" s="61"/>
      <c r="H20" s="61"/>
      <c r="I20" s="11"/>
      <c r="J20" s="11"/>
      <c r="K20" s="1"/>
      <c r="L20" s="66"/>
      <c r="M20" s="1"/>
      <c r="N20" s="70"/>
      <c r="O20" s="1"/>
      <c r="P20" s="58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x14ac:dyDescent="0.25">
      <c r="A21" s="76"/>
      <c r="B21" s="21"/>
      <c r="C21" s="81" t="s">
        <v>32</v>
      </c>
      <c r="D21" s="1"/>
      <c r="E21" s="61"/>
      <c r="F21" s="61"/>
      <c r="G21" s="61"/>
      <c r="H21" s="61"/>
      <c r="I21" s="11"/>
      <c r="J21" s="11"/>
      <c r="K21" s="1"/>
      <c r="L21" s="64"/>
      <c r="M21" s="1"/>
      <c r="N21" s="70"/>
      <c r="O21" s="1"/>
      <c r="P21" s="58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34.5" customHeight="1" x14ac:dyDescent="0.25">
      <c r="A22" s="76"/>
      <c r="B22" s="21"/>
      <c r="C22" s="82"/>
      <c r="D22" s="1"/>
      <c r="E22" s="61"/>
      <c r="F22" s="61"/>
      <c r="G22" s="61"/>
      <c r="H22" s="61"/>
      <c r="I22" s="11"/>
      <c r="J22" s="11"/>
      <c r="K22" s="1"/>
      <c r="L22" s="64"/>
      <c r="M22" s="1"/>
      <c r="N22" s="70"/>
      <c r="O22" s="1"/>
      <c r="P22" s="58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7.5" customHeight="1" x14ac:dyDescent="0.25">
      <c r="A23" s="76"/>
      <c r="B23" s="21"/>
      <c r="C23" s="26"/>
      <c r="D23" s="1"/>
      <c r="E23" s="61"/>
      <c r="F23" s="61"/>
      <c r="G23" s="61"/>
      <c r="H23" s="61"/>
      <c r="I23" s="11"/>
      <c r="J23" s="11"/>
      <c r="K23" s="1"/>
      <c r="L23" s="27"/>
      <c r="M23" s="1"/>
      <c r="N23" s="70"/>
      <c r="O23" s="1"/>
      <c r="P23" s="58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x14ac:dyDescent="0.25">
      <c r="A24" s="76"/>
      <c r="B24" s="21"/>
      <c r="C24" s="50" t="s">
        <v>38</v>
      </c>
      <c r="D24" s="1"/>
      <c r="E24" s="61"/>
      <c r="F24" s="61"/>
      <c r="G24" s="61"/>
      <c r="H24" s="61"/>
      <c r="I24" s="11"/>
      <c r="J24" s="11"/>
      <c r="K24" s="1"/>
      <c r="L24" s="66"/>
      <c r="M24" s="1"/>
      <c r="N24" s="70"/>
      <c r="O24" s="1"/>
      <c r="P24" s="58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5.75" thickBot="1" x14ac:dyDescent="0.3">
      <c r="A25" s="77"/>
      <c r="B25" s="28"/>
      <c r="C25" s="51" t="s">
        <v>31</v>
      </c>
      <c r="D25" s="29"/>
      <c r="E25" s="84"/>
      <c r="F25" s="84"/>
      <c r="G25" s="84"/>
      <c r="H25" s="84"/>
      <c r="I25" s="30"/>
      <c r="J25" s="30"/>
      <c r="K25" s="29"/>
      <c r="L25" s="67"/>
      <c r="M25" s="1"/>
      <c r="N25" s="70"/>
      <c r="O25" s="1"/>
      <c r="P25" s="58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58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x14ac:dyDescent="0.25">
      <c r="A27" s="75" t="s">
        <v>45</v>
      </c>
      <c r="B27" s="19"/>
      <c r="C27" s="18" t="s">
        <v>41</v>
      </c>
      <c r="D27" s="19"/>
      <c r="E27" s="19"/>
      <c r="F27" s="19"/>
      <c r="G27" s="19"/>
      <c r="H27" s="19"/>
      <c r="I27" s="19"/>
      <c r="J27" s="19"/>
      <c r="K27" s="19"/>
      <c r="L27" s="63" t="str">
        <f>IF(F28="","",ROUND(AVERAGE(F28:F30,I28:I30)*2,0)/2)</f>
        <v/>
      </c>
      <c r="M27" s="1"/>
      <c r="N27" s="70" t="str">
        <f>IF(L27="","",ROUND(25%*L27+50%*L33+25%*L43,1))</f>
        <v/>
      </c>
      <c r="O27" s="1"/>
      <c r="P27" s="58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x14ac:dyDescent="0.25">
      <c r="A28" s="76"/>
      <c r="B28" s="1"/>
      <c r="C28" s="71" t="s">
        <v>11</v>
      </c>
      <c r="D28" s="1"/>
      <c r="E28" s="31" t="s">
        <v>12</v>
      </c>
      <c r="F28" s="54"/>
      <c r="G28" s="1"/>
      <c r="H28" s="32" t="s">
        <v>13</v>
      </c>
      <c r="I28" s="54"/>
      <c r="J28" s="1"/>
      <c r="K28" s="1"/>
      <c r="L28" s="64"/>
      <c r="M28" s="1"/>
      <c r="N28" s="70"/>
      <c r="O28" s="1"/>
      <c r="P28" s="58"/>
      <c r="Q28" s="1"/>
      <c r="R28" s="56" t="s">
        <v>39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x14ac:dyDescent="0.25">
      <c r="A29" s="76"/>
      <c r="B29" s="1"/>
      <c r="C29" s="71"/>
      <c r="D29" s="1"/>
      <c r="E29" s="31" t="s">
        <v>14</v>
      </c>
      <c r="F29" s="54"/>
      <c r="G29" s="1"/>
      <c r="H29" s="32" t="s">
        <v>15</v>
      </c>
      <c r="I29" s="54"/>
      <c r="J29" s="1"/>
      <c r="K29" s="1"/>
      <c r="L29" s="64"/>
      <c r="M29" s="1"/>
      <c r="N29" s="70"/>
      <c r="O29" s="1"/>
      <c r="P29" s="58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x14ac:dyDescent="0.25">
      <c r="A30" s="76"/>
      <c r="B30" s="1"/>
      <c r="C30" s="71"/>
      <c r="D30" s="1"/>
      <c r="E30" s="31" t="s">
        <v>16</v>
      </c>
      <c r="F30" s="55"/>
      <c r="G30" s="1"/>
      <c r="H30" s="32" t="s">
        <v>17</v>
      </c>
      <c r="I30" s="54"/>
      <c r="J30" s="1"/>
      <c r="K30" s="1"/>
      <c r="L30" s="64"/>
      <c r="M30" s="1"/>
      <c r="N30" s="70"/>
      <c r="O30" s="1"/>
      <c r="P30" s="58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6.75" customHeight="1" x14ac:dyDescent="0.25">
      <c r="A31" s="76"/>
      <c r="B31" s="1"/>
      <c r="C31" s="72"/>
      <c r="D31" s="1"/>
      <c r="E31" s="33"/>
      <c r="F31" s="34"/>
      <c r="G31" s="1"/>
      <c r="H31" s="1"/>
      <c r="I31" s="1"/>
      <c r="J31" s="1"/>
      <c r="K31" s="1"/>
      <c r="L31" s="65"/>
      <c r="M31" s="1"/>
      <c r="N31" s="70"/>
      <c r="O31" s="1"/>
      <c r="P31" s="58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x14ac:dyDescent="0.25">
      <c r="A32" s="76"/>
      <c r="B32" s="1"/>
      <c r="C32" s="1"/>
      <c r="D32" s="1"/>
      <c r="E32" s="1"/>
      <c r="F32" s="1"/>
      <c r="G32" s="1"/>
      <c r="H32" s="1"/>
      <c r="I32" s="1"/>
      <c r="J32" s="1"/>
      <c r="K32" s="1"/>
      <c r="L32" s="22"/>
      <c r="M32" s="1"/>
      <c r="N32" s="70"/>
      <c r="O32" s="1"/>
      <c r="P32" s="58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x14ac:dyDescent="0.25">
      <c r="A33" s="76"/>
      <c r="B33" s="1"/>
      <c r="C33" s="35" t="s">
        <v>40</v>
      </c>
      <c r="D33" s="1"/>
      <c r="E33" s="3" t="s">
        <v>12</v>
      </c>
      <c r="F33" s="3" t="s">
        <v>14</v>
      </c>
      <c r="G33" s="3" t="s">
        <v>16</v>
      </c>
      <c r="H33" s="3" t="s">
        <v>13</v>
      </c>
      <c r="I33" s="3" t="s">
        <v>15</v>
      </c>
      <c r="J33" s="3" t="s">
        <v>17</v>
      </c>
      <c r="K33" s="1"/>
      <c r="L33" s="66" t="str">
        <f>IF(E41="","",ROUND(AVERAGE(E41:J41)*2,0)/2)</f>
        <v/>
      </c>
      <c r="M33" s="1"/>
      <c r="N33" s="70"/>
      <c r="O33" s="1"/>
      <c r="P33" s="5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x14ac:dyDescent="0.25">
      <c r="A34" s="76"/>
      <c r="B34" s="1"/>
      <c r="C34" s="36" t="s">
        <v>18</v>
      </c>
      <c r="D34" s="1"/>
      <c r="E34" s="37"/>
      <c r="F34" s="37"/>
      <c r="G34" s="37"/>
      <c r="H34" s="37"/>
      <c r="I34" s="37"/>
      <c r="J34" s="37"/>
      <c r="K34" s="1"/>
      <c r="L34" s="64"/>
      <c r="M34" s="1"/>
      <c r="N34" s="70"/>
      <c r="O34" s="1"/>
      <c r="P34" s="58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x14ac:dyDescent="0.25">
      <c r="A35" s="76"/>
      <c r="B35" s="1"/>
      <c r="C35" s="38" t="s">
        <v>19</v>
      </c>
      <c r="D35" s="1"/>
      <c r="E35" s="37"/>
      <c r="F35" s="37"/>
      <c r="G35" s="37"/>
      <c r="H35" s="37"/>
      <c r="I35" s="37"/>
      <c r="J35" s="37"/>
      <c r="K35" s="1"/>
      <c r="L35" s="64"/>
      <c r="M35" s="1"/>
      <c r="N35" s="70"/>
      <c r="O35" s="1"/>
      <c r="P35" s="58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x14ac:dyDescent="0.25">
      <c r="A36" s="76"/>
      <c r="B36" s="1"/>
      <c r="C36" s="38" t="s">
        <v>20</v>
      </c>
      <c r="D36" s="1"/>
      <c r="E36" s="37"/>
      <c r="F36" s="37"/>
      <c r="G36" s="37"/>
      <c r="H36" s="37"/>
      <c r="I36" s="37"/>
      <c r="J36" s="37"/>
      <c r="K36" s="1"/>
      <c r="L36" s="64"/>
      <c r="M36" s="1"/>
      <c r="N36" s="70"/>
      <c r="O36" s="1"/>
      <c r="P36" s="58"/>
      <c r="Q36" s="1"/>
      <c r="R36" s="1"/>
      <c r="S36" s="1"/>
      <c r="T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x14ac:dyDescent="0.25">
      <c r="A37" s="76"/>
      <c r="B37" s="1"/>
      <c r="C37" s="36" t="s">
        <v>21</v>
      </c>
      <c r="D37" s="1"/>
      <c r="E37" s="37"/>
      <c r="F37" s="37"/>
      <c r="G37" s="37"/>
      <c r="H37" s="37"/>
      <c r="I37" s="37"/>
      <c r="J37" s="37"/>
      <c r="K37" s="1"/>
      <c r="L37" s="64"/>
      <c r="M37" s="1"/>
      <c r="N37" s="70"/>
      <c r="O37" s="1"/>
      <c r="P37" s="58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x14ac:dyDescent="0.25">
      <c r="A38" s="76"/>
      <c r="B38" s="1"/>
      <c r="C38" s="38" t="s">
        <v>22</v>
      </c>
      <c r="D38" s="1"/>
      <c r="E38" s="37"/>
      <c r="F38" s="37"/>
      <c r="G38" s="37"/>
      <c r="H38" s="37"/>
      <c r="I38" s="37"/>
      <c r="J38" s="37"/>
      <c r="K38" s="1"/>
      <c r="L38" s="64"/>
      <c r="M38" s="1"/>
      <c r="N38" s="70"/>
      <c r="O38" s="1"/>
      <c r="P38" s="58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x14ac:dyDescent="0.25">
      <c r="A39" s="76"/>
      <c r="B39" s="1"/>
      <c r="C39" s="38" t="s">
        <v>28</v>
      </c>
      <c r="D39" s="1"/>
      <c r="E39" s="37"/>
      <c r="F39" s="37"/>
      <c r="G39" s="37"/>
      <c r="H39" s="37"/>
      <c r="I39" s="37"/>
      <c r="J39" s="37"/>
      <c r="K39" s="1"/>
      <c r="L39" s="64"/>
      <c r="M39" s="1"/>
      <c r="N39" s="70"/>
      <c r="O39" s="1"/>
      <c r="P39" s="58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x14ac:dyDescent="0.25">
      <c r="A40" s="76"/>
      <c r="B40" s="1"/>
      <c r="C40" s="38" t="s">
        <v>23</v>
      </c>
      <c r="D40" s="1"/>
      <c r="E40" s="37"/>
      <c r="F40" s="37"/>
      <c r="G40" s="37"/>
      <c r="H40" s="37"/>
      <c r="I40" s="37"/>
      <c r="J40" s="37"/>
      <c r="K40" s="1"/>
      <c r="L40" s="64"/>
      <c r="M40" s="1"/>
      <c r="N40" s="70"/>
      <c r="O40" s="1"/>
      <c r="P40" s="58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x14ac:dyDescent="0.25">
      <c r="A41" s="76"/>
      <c r="B41" s="1"/>
      <c r="C41" s="39" t="s">
        <v>24</v>
      </c>
      <c r="D41" s="26"/>
      <c r="E41" s="57" t="str">
        <f>IF(E34="","",ROUND(AVERAGE(E34:E40)*2,0)/2)</f>
        <v/>
      </c>
      <c r="F41" s="57" t="str">
        <f t="shared" ref="F41:H41" si="0">IF(F34="","",ROUND(AVERAGE(F34:F40)*2,0)/2)</f>
        <v/>
      </c>
      <c r="G41" s="57" t="str">
        <f t="shared" si="0"/>
        <v/>
      </c>
      <c r="H41" s="57" t="str">
        <f t="shared" si="0"/>
        <v/>
      </c>
      <c r="I41" s="57" t="str">
        <f>IF(I34="","",ROUND(AVERAGE(I34:I40)*2,0)/2)</f>
        <v/>
      </c>
      <c r="J41" s="57" t="str">
        <f>IF(J34="","",ROUND(AVERAGE(J34:J40)*2,0)/2)</f>
        <v/>
      </c>
      <c r="K41" s="1"/>
      <c r="L41" s="64"/>
      <c r="M41" s="1"/>
      <c r="N41" s="70"/>
      <c r="O41" s="1"/>
      <c r="P41" s="58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x14ac:dyDescent="0.25">
      <c r="A42" s="76"/>
      <c r="B42" s="1"/>
      <c r="C42" s="1"/>
      <c r="D42" s="1"/>
      <c r="E42" s="40"/>
      <c r="F42" s="40"/>
      <c r="G42" s="40"/>
      <c r="H42" s="40"/>
      <c r="I42" s="41"/>
      <c r="J42" s="41"/>
      <c r="K42" s="1"/>
      <c r="L42" s="42"/>
      <c r="M42" s="1"/>
      <c r="N42" s="70"/>
      <c r="O42" s="1"/>
      <c r="P42" s="58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x14ac:dyDescent="0.25">
      <c r="A43" s="76"/>
      <c r="B43" s="1"/>
      <c r="C43" s="23" t="s">
        <v>42</v>
      </c>
      <c r="D43" s="1"/>
      <c r="E43" s="1"/>
      <c r="F43" s="1"/>
      <c r="G43" s="1"/>
      <c r="H43" s="1"/>
      <c r="I43" s="1"/>
      <c r="J43" s="1"/>
      <c r="K43" s="1"/>
      <c r="L43" s="66" t="str">
        <f>IF(F44="","",ROUND(AVERAGE(F44,I44)*2,0)/2)</f>
        <v/>
      </c>
      <c r="M43" s="1"/>
      <c r="N43" s="70"/>
      <c r="O43" s="1"/>
      <c r="P43" s="58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x14ac:dyDescent="0.25">
      <c r="A44" s="76"/>
      <c r="B44" s="1"/>
      <c r="C44" s="73" t="s">
        <v>25</v>
      </c>
      <c r="D44" s="1"/>
      <c r="E44" s="31" t="s">
        <v>26</v>
      </c>
      <c r="F44" s="55"/>
      <c r="G44" s="1"/>
      <c r="H44" s="32" t="s">
        <v>27</v>
      </c>
      <c r="I44" s="54"/>
      <c r="J44" s="1"/>
      <c r="K44" s="1"/>
      <c r="L44" s="64"/>
      <c r="M44" s="1"/>
      <c r="N44" s="70"/>
      <c r="O44" s="1"/>
      <c r="P44" s="58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3.75" customHeight="1" thickBot="1" x14ac:dyDescent="0.3">
      <c r="A45" s="77"/>
      <c r="B45" s="29"/>
      <c r="C45" s="74"/>
      <c r="D45" s="29"/>
      <c r="E45" s="43"/>
      <c r="F45" s="44"/>
      <c r="G45" s="29"/>
      <c r="H45" s="29"/>
      <c r="I45" s="29"/>
      <c r="J45" s="29"/>
      <c r="K45" s="29"/>
      <c r="L45" s="67"/>
      <c r="M45" s="1"/>
      <c r="N45" s="70"/>
      <c r="O45" s="1"/>
      <c r="P45" s="58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</sheetData>
  <mergeCells count="29">
    <mergeCell ref="A3:A4"/>
    <mergeCell ref="C3:C4"/>
    <mergeCell ref="C7:C8"/>
    <mergeCell ref="C17:C18"/>
    <mergeCell ref="E3:J4"/>
    <mergeCell ref="L24:L25"/>
    <mergeCell ref="C28:C31"/>
    <mergeCell ref="C44:C45"/>
    <mergeCell ref="A27:A45"/>
    <mergeCell ref="A6:A8"/>
    <mergeCell ref="A10:A25"/>
    <mergeCell ref="C21:C22"/>
    <mergeCell ref="E10:H25"/>
    <mergeCell ref="P6:P36"/>
    <mergeCell ref="P37:P45"/>
    <mergeCell ref="P3:P4"/>
    <mergeCell ref="E6:H8"/>
    <mergeCell ref="L27:L31"/>
    <mergeCell ref="L43:L45"/>
    <mergeCell ref="N3:N4"/>
    <mergeCell ref="N6:N8"/>
    <mergeCell ref="N10:N25"/>
    <mergeCell ref="N27:N45"/>
    <mergeCell ref="L10:L11"/>
    <mergeCell ref="L13:L14"/>
    <mergeCell ref="L3:L4"/>
    <mergeCell ref="L16:L18"/>
    <mergeCell ref="L33:L41"/>
    <mergeCell ref="L20:L22"/>
  </mergeCells>
  <pageMargins left="0.7" right="0.7" top="0.78740157499999996" bottom="0.78740157499999996" header="0.3" footer="0.3"/>
  <pageSetup paperSize="9" scale="3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d6cf998-817a-4811-9cec-48312a28e26e" xsi:nil="true"/>
    <lcf76f155ced4ddcb4097134ff3c332f xmlns="6e7f358b-1b8b-4736-befb-63a7f00c9458">
      <Terms xmlns="http://schemas.microsoft.com/office/infopath/2007/PartnerControls"/>
    </lcf76f155ced4ddcb4097134ff3c332f>
    <SharedWithUsers xmlns="8d6cf998-817a-4811-9cec-48312a28e26e">
      <UserInfo>
        <DisplayName>Locher Jeannette</DisplayName>
        <AccountId>51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A2D7373E0FFD43B64DB2286E1051BD" ma:contentTypeVersion="17" ma:contentTypeDescription="Ein neues Dokument erstellen." ma:contentTypeScope="" ma:versionID="23ec93f0a5b41c0f7faaccb9a4de9adc">
  <xsd:schema xmlns:xsd="http://www.w3.org/2001/XMLSchema" xmlns:xs="http://www.w3.org/2001/XMLSchema" xmlns:p="http://schemas.microsoft.com/office/2006/metadata/properties" xmlns:ns2="6e7f358b-1b8b-4736-befb-63a7f00c9458" xmlns:ns3="8d6cf998-817a-4811-9cec-48312a28e26e" targetNamespace="http://schemas.microsoft.com/office/2006/metadata/properties" ma:root="true" ma:fieldsID="c69058181e55e867fb282c44edfbb9b6" ns2:_="" ns3:_="">
    <xsd:import namespace="6e7f358b-1b8b-4736-befb-63a7f00c9458"/>
    <xsd:import namespace="8d6cf998-817a-4811-9cec-48312a28e2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f358b-1b8b-4736-befb-63a7f00c94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fd4c433b-d637-4d87-ac21-ecf7c2fa5e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cf998-817a-4811-9cec-48312a28e26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281e385-6d59-4e6e-af45-0ef3f0082c66}" ma:internalName="TaxCatchAll" ma:showField="CatchAllData" ma:web="8d6cf998-817a-4811-9cec-48312a28e2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23B971-7964-496B-AFCA-A5633CEF7A1D}">
  <ds:schemaRefs>
    <ds:schemaRef ds:uri="http://purl.org/dc/terms/"/>
    <ds:schemaRef ds:uri="http://purl.org/dc/elements/1.1/"/>
    <ds:schemaRef ds:uri="http://schemas.openxmlformats.org/package/2006/metadata/core-properties"/>
    <ds:schemaRef ds:uri="1efdc1e1-17c8-4008-80d1-cfd06cc50887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d5098e68-9f07-44e0-bfba-6cffd24d72db"/>
    <ds:schemaRef ds:uri="http://www.w3.org/XML/1998/namespace"/>
    <ds:schemaRef ds:uri="8d6cf998-817a-4811-9cec-48312a28e26e"/>
    <ds:schemaRef ds:uri="6e7f358b-1b8b-4736-befb-63a7f00c9458"/>
  </ds:schemaRefs>
</ds:datastoreItem>
</file>

<file path=customXml/itemProps2.xml><?xml version="1.0" encoding="utf-8"?>
<ds:datastoreItem xmlns:ds="http://schemas.openxmlformats.org/officeDocument/2006/customXml" ds:itemID="{61E254A4-B53A-4496-A97E-A7CA46A938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3F2827-E58B-4CF7-984E-E470B9D10D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f358b-1b8b-4736-befb-63a7f00c9458"/>
    <ds:schemaRef ds:uri="8d6cf998-817a-4811-9cec-48312a28e2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Bührer</dc:creator>
  <cp:keywords/>
  <dc:description/>
  <cp:lastModifiedBy>Locher Jeannette</cp:lastModifiedBy>
  <cp:revision/>
  <cp:lastPrinted>2023-10-26T07:00:25Z</cp:lastPrinted>
  <dcterms:created xsi:type="dcterms:W3CDTF">2022-07-30T18:36:58Z</dcterms:created>
  <dcterms:modified xsi:type="dcterms:W3CDTF">2023-11-16T15:52:22Z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0x01010077A2D7373E0FFD43B64DB2286E1051BD</vt:lpwstr>
  </property>
  <property fmtid="{D5CDD505-2E9C-101B-9397-08002B2CF9AE}" pid="3" name="MediaServiceImageTags">
    <vt:lpwstr/>
  </property>
</Properties>
</file>